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activeTab="3"/>
  </bookViews>
  <sheets>
    <sheet name="2" sheetId="13" r:id="rId1"/>
    <sheet name="1" sheetId="12" r:id="rId2"/>
    <sheet name="12" sheetId="11" r:id="rId3"/>
    <sheet name="5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<sst xmlns="http://schemas.openxmlformats.org/spreadsheetml/2006/main" count="168" uniqueCount="53">
  <si>
    <t>双联村2025年4月财务收支情况公示表</t>
  </si>
  <si>
    <t>填表单位:（盖章）                                                   填表时间:2024年4月26日</t>
  </si>
  <si>
    <t>项目</t>
  </si>
  <si>
    <t>金额（元）</t>
  </si>
  <si>
    <t>备注</t>
  </si>
  <si>
    <t>上月结余</t>
  </si>
  <si>
    <t>银行存款结余</t>
  </si>
  <si>
    <t>现金结余</t>
  </si>
  <si>
    <t>小计</t>
  </si>
  <si>
    <t>本月收入</t>
  </si>
  <si>
    <t>1.租赁收入</t>
  </si>
  <si>
    <t>2.补助收入</t>
  </si>
  <si>
    <t>3.农产品销售收入</t>
  </si>
  <si>
    <t>4.发包及上交收入</t>
  </si>
  <si>
    <t>5.光伏发电收入</t>
  </si>
  <si>
    <t>6.劳务、服务收入</t>
  </si>
  <si>
    <t>7.土地流转服务收入</t>
  </si>
  <si>
    <t>8.高标准农田管护费</t>
  </si>
  <si>
    <t>9.图斑整改经费</t>
  </si>
  <si>
    <t>本月支出</t>
  </si>
  <si>
    <t>1.办公费</t>
  </si>
  <si>
    <t>2.干部报酬</t>
  </si>
  <si>
    <t>3.其他管理人员报酬</t>
  </si>
  <si>
    <t>4.误工工资及补贴</t>
  </si>
  <si>
    <t>5.水电费</t>
  </si>
  <si>
    <t>6.差旅费</t>
  </si>
  <si>
    <t>7.宣传费用</t>
  </si>
  <si>
    <t>8.农产品销售成本</t>
  </si>
  <si>
    <t>9.光伏发电成本</t>
  </si>
  <si>
    <t>10.工作餐</t>
  </si>
  <si>
    <t>11.村兴养猪场分红</t>
  </si>
  <si>
    <t>12.土地流转租金</t>
  </si>
  <si>
    <t>13.图斑整改</t>
  </si>
  <si>
    <t>14.粮食烘干厂征地款</t>
  </si>
  <si>
    <t>15.代理记账服务费</t>
  </si>
  <si>
    <t>本月结余</t>
  </si>
  <si>
    <t>合计</t>
  </si>
  <si>
    <t>村委会主任：                                                      村务监督委员会主任：</t>
  </si>
  <si>
    <t>双联村2025年1月财务收支情况公示表</t>
  </si>
  <si>
    <t>填表单位:（盖章）                                                   填表时间:2024年11月26日</t>
  </si>
  <si>
    <t>双联村2024年12月财务收支情况公示表</t>
  </si>
  <si>
    <t xml:space="preserve">13.司法求助金 </t>
  </si>
  <si>
    <t>双联村2025年9月财务收支情况公示表</t>
  </si>
  <si>
    <t>填表单位:（盖章）                                                   填表时间:2025年9月26日</t>
  </si>
  <si>
    <t>8.土地开发经费</t>
  </si>
  <si>
    <t>9.村兴养猪场退入股金</t>
  </si>
  <si>
    <t>6.工作餐</t>
  </si>
  <si>
    <t>8.山塘水库安全检测费</t>
  </si>
  <si>
    <t>10.高标管护开支</t>
  </si>
  <si>
    <t>11.村兴养猪场退还股金</t>
  </si>
  <si>
    <t>12.土地开发整改费</t>
  </si>
  <si>
    <t>13.旱改水耕种费</t>
  </si>
  <si>
    <t>14.松山湾公益林补助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</si>
</sst>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43" fontId="2" fillId="0" borderId="1" xfId="1" applyNumberFormat="1" applyFont="1" applyBorder="1">
      <alignment vertical="center"/>
    </xf>
    <xf numFmtId="43" fontId="2" fillId="0" borderId="0" xfId="1" applyNumberFormat="1" applyFont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177" fontId="6" fillId="0" borderId="1" xfId="1" applyNumberFormat="1" applyFont="1" applyFill="1" applyBorder="1" applyAlignment="1">
      <alignment horizontal="right" vertical="center"/>
    </xf>
    <xf numFmtId="43" fontId="6" fillId="0" borderId="1" xfId="1" applyNumberFormat="1" applyFont="1" applyFill="1" applyBorder="1">
      <alignment vertical="center"/>
    </xf>
    <xf numFmtId="177" fontId="6" fillId="0" borderId="1" xfId="1" applyNumberFormat="1" applyFont="1" applyBorder="1" applyAlignment="1">
      <alignment horizontal="right" vertical="center"/>
    </xf>
    <xf numFmtId="177" fontId="2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43" fontId="2" fillId="0" borderId="1" xfId="1" applyNumberFormat="1" applyFont="1" applyFill="1" applyBorder="1">
      <alignment vertical="center"/>
    </xf>
    <xf numFmtId="177" fontId="2" fillId="0" borderId="1" xfId="1" applyNumberFormat="1" applyFont="1" applyFill="1" applyBorder="1" applyAlignment="1">
      <alignment horizontal="right" vertical="center"/>
    </xf>
    <xf numFmtId="43" fontId="2" fillId="0" borderId="0" xfId="1" applyNumberFormat="1" applyFont="1" applyFill="1" applyBorder="1">
      <alignment vertical="center"/>
    </xf>
    <xf numFmtId="177" fontId="2" fillId="0" borderId="0" xfId="1" applyNumberFormat="1" applyFont="1" applyFill="1" applyBorder="1" applyAlignment="1">
      <alignment horizontal="right" vertical="center"/>
    </xf>
    <xf numFmtId="0" fontId="5" fillId="0" borderId="5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43" fontId="2" fillId="0" borderId="0" xfId="1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opLeftCell="A8" workbookViewId="0">
      <selection activeCell="A4" sqref="A4:B4"/>
    </sheetView>
  </sheetViews>
  <sheetFormatPr defaultColWidth="8.88888888888889" defaultRowHeight="14.4"/>
  <cols>
    <col min="1" max="1" width="14.2592592592593" customWidth="1"/>
    <col min="2" max="2" width="33.8796296296296" customWidth="1"/>
    <col min="3" max="3" width="41.3796296296296" style="2" customWidth="1"/>
    <col min="4" max="4" width="55.1296296296296" customWidth="1"/>
    <col min="6" max="6" width="11.7777777777778"/>
  </cols>
  <sheetData>
    <row r="1" spans="1:4">
      <c r="A1" s="3" t="s">
        <v>0</v>
      </c>
      <c r="B1" s="3"/>
      <c r="C1" s="4"/>
      <c r="D1" s="3"/>
    </row>
    <row r="2" spans="1:4">
      <c r="A2" s="3"/>
      <c r="B2" s="3"/>
      <c r="C2" s="4"/>
      <c r="D2" s="3"/>
    </row>
    <row r="3" s="1" customFormat="1" ht="25" customHeight="1" spans="1:9">
      <c r="A3" s="5" t="s">
        <v>1</v>
      </c>
      <c r="B3" s="5"/>
      <c r="C3" s="6"/>
      <c r="D3" s="5"/>
      <c r="E3" s="7"/>
      <c r="F3" s="7"/>
      <c r="G3" s="7"/>
      <c r="H3" s="7"/>
      <c r="I3" s="7"/>
    </row>
    <row r="4" s="1" customFormat="1" ht="22" customHeight="1" spans="1:4">
      <c r="A4" s="8" t="s">
        <v>2</v>
      </c>
      <c r="B4" s="8"/>
      <c r="C4" s="8" t="s">
        <v>3</v>
      </c>
      <c r="D4" s="8" t="s">
        <v>4</v>
      </c>
    </row>
    <row r="5" ht="15.6" spans="1:4">
      <c r="A5" s="9" t="s">
        <v>5</v>
      </c>
      <c r="B5" s="10" t="s">
        <v>6</v>
      </c>
      <c r="C5" s="11">
        <v>222550.4</v>
      </c>
      <c r="D5" s="12"/>
    </row>
    <row r="6" ht="15.6" spans="1:4">
      <c r="A6" s="13"/>
      <c r="B6" s="10" t="s">
        <v>7</v>
      </c>
      <c r="C6" s="14"/>
      <c r="D6" s="12"/>
    </row>
    <row r="7" ht="15.6" spans="1:4">
      <c r="A7" s="15"/>
      <c r="B7" s="12" t="s">
        <v>8</v>
      </c>
      <c r="C7" s="14">
        <f>SUM(C5:C6)</f>
        <v>222550.4</v>
      </c>
      <c r="D7" s="12"/>
    </row>
    <row r="8" ht="15.6" spans="1:4">
      <c r="A8" s="9" t="s">
        <v>9</v>
      </c>
      <c r="B8" s="10" t="s">
        <v>10</v>
      </c>
      <c r="C8" s="16"/>
      <c r="D8" s="12"/>
    </row>
    <row r="9" ht="15.6" spans="1:4">
      <c r="A9" s="13"/>
      <c r="B9" s="10" t="s">
        <v>11</v>
      </c>
      <c r="C9" s="34"/>
      <c r="D9" s="12"/>
    </row>
    <row r="10" ht="15.6" spans="1:4">
      <c r="A10" s="13"/>
      <c r="B10" s="18" t="s">
        <v>12</v>
      </c>
      <c r="C10" s="19"/>
      <c r="D10" s="12"/>
    </row>
    <row r="11" ht="15.6" spans="1:4">
      <c r="A11" s="13"/>
      <c r="B11" s="18" t="s">
        <v>13</v>
      </c>
      <c r="C11" s="20"/>
      <c r="D11" s="12"/>
    </row>
    <row r="12" ht="15.6" spans="1:4">
      <c r="A12" s="13"/>
      <c r="B12" s="18" t="s">
        <v>14</v>
      </c>
      <c r="C12" s="19"/>
      <c r="D12" s="12"/>
    </row>
    <row r="13" ht="15.6" spans="1:4">
      <c r="A13" s="13"/>
      <c r="B13" s="18" t="s">
        <v>15</v>
      </c>
      <c r="C13" s="22"/>
      <c r="D13" s="12"/>
    </row>
    <row r="14" ht="15.6" spans="1:4">
      <c r="A14" s="13"/>
      <c r="B14" s="18" t="s">
        <v>16</v>
      </c>
      <c r="C14" s="19"/>
      <c r="D14" s="12"/>
    </row>
    <row r="15" ht="15.6" spans="1:4">
      <c r="A15" s="13"/>
      <c r="B15" s="23" t="s">
        <v>17</v>
      </c>
      <c r="C15" s="24"/>
      <c r="D15" s="12"/>
    </row>
    <row r="16" ht="15.6" spans="1:4">
      <c r="A16" s="13"/>
      <c r="B16" s="23" t="s">
        <v>18</v>
      </c>
      <c r="C16" s="34">
        <v>10613.4</v>
      </c>
      <c r="D16" s="12"/>
    </row>
    <row r="17" ht="15.6" spans="1:4">
      <c r="A17" s="15"/>
      <c r="B17" s="12" t="s">
        <v>8</v>
      </c>
      <c r="C17" s="14">
        <f>SUM(C8:C16)</f>
        <v>10613.4</v>
      </c>
      <c r="D17" s="12"/>
    </row>
    <row r="18" ht="15.6" spans="1:4">
      <c r="A18" s="9" t="s">
        <v>19</v>
      </c>
      <c r="B18" s="10" t="s">
        <v>20</v>
      </c>
      <c r="C18" s="25">
        <f>1999+88.81</f>
        <v>2087.81</v>
      </c>
      <c r="D18" s="12"/>
    </row>
    <row r="19" ht="15.6" spans="1:4">
      <c r="A19" s="13"/>
      <c r="B19" s="18" t="s">
        <v>21</v>
      </c>
      <c r="C19" s="26">
        <f>145.9+6800</f>
        <v>6945.9</v>
      </c>
      <c r="D19" s="12"/>
    </row>
    <row r="20" ht="15.6" spans="1:4">
      <c r="A20" s="13"/>
      <c r="B20" s="18" t="s">
        <v>22</v>
      </c>
      <c r="C20" s="25"/>
      <c r="D20" s="12"/>
    </row>
    <row r="21" ht="15.6" spans="1:4">
      <c r="A21" s="13"/>
      <c r="B21" s="10" t="s">
        <v>23</v>
      </c>
      <c r="C21" s="27">
        <v>760</v>
      </c>
      <c r="D21" s="12"/>
    </row>
    <row r="22" ht="15.6" spans="1:4">
      <c r="A22" s="13"/>
      <c r="B22" s="10" t="s">
        <v>24</v>
      </c>
      <c r="C22" s="25"/>
      <c r="D22" s="12"/>
    </row>
    <row r="23" ht="15.6" spans="1:4">
      <c r="A23" s="13"/>
      <c r="B23" s="18" t="s">
        <v>25</v>
      </c>
      <c r="C23" s="11"/>
      <c r="D23" s="12"/>
    </row>
    <row r="24" ht="15.6" spans="1:4">
      <c r="A24" s="13"/>
      <c r="B24" s="10" t="s">
        <v>26</v>
      </c>
      <c r="C24" s="25"/>
      <c r="D24" s="12"/>
    </row>
    <row r="25" ht="15.6" spans="1:4">
      <c r="A25" s="13"/>
      <c r="B25" s="18" t="s">
        <v>27</v>
      </c>
      <c r="C25" s="25"/>
      <c r="D25" s="12"/>
    </row>
    <row r="26" ht="15.6" spans="1:4">
      <c r="A26" s="13"/>
      <c r="B26" s="18" t="s">
        <v>28</v>
      </c>
      <c r="C26" s="25"/>
      <c r="D26" s="12"/>
    </row>
    <row r="27" ht="15.6" spans="1:4">
      <c r="A27" s="13"/>
      <c r="B27" s="18" t="s">
        <v>29</v>
      </c>
      <c r="C27" s="25"/>
      <c r="D27" s="12"/>
    </row>
    <row r="28" ht="15.6" spans="1:4">
      <c r="A28" s="13"/>
      <c r="B28" s="18" t="s">
        <v>30</v>
      </c>
      <c r="C28" s="24"/>
      <c r="D28" s="12"/>
    </row>
    <row r="29" ht="15.6" spans="1:4">
      <c r="A29" s="13"/>
      <c r="B29" s="18" t="s">
        <v>31</v>
      </c>
      <c r="C29" s="25"/>
      <c r="D29" s="12"/>
    </row>
    <row r="30" ht="15.6" spans="1:4">
      <c r="A30" s="13"/>
      <c r="B30" s="18" t="s">
        <v>32</v>
      </c>
      <c r="C30" s="25"/>
      <c r="D30" s="12"/>
    </row>
    <row r="31" ht="15.6" spans="1:4">
      <c r="A31" s="13"/>
      <c r="B31" s="18" t="s">
        <v>33</v>
      </c>
      <c r="C31" s="25"/>
      <c r="D31" s="12"/>
    </row>
    <row r="32" ht="15.6" spans="1:4">
      <c r="A32" s="13"/>
      <c r="B32" s="18" t="s">
        <v>34</v>
      </c>
      <c r="C32" s="25"/>
      <c r="D32" s="12"/>
    </row>
    <row r="33" ht="15.6" spans="1:4">
      <c r="A33" s="15"/>
      <c r="B33" s="12" t="s">
        <v>8</v>
      </c>
      <c r="C33" s="14">
        <f>SUM(C18:C32)</f>
        <v>9793.71</v>
      </c>
      <c r="D33" s="12"/>
    </row>
    <row r="34" ht="15.6" spans="1:4">
      <c r="A34" s="9" t="s">
        <v>35</v>
      </c>
      <c r="B34" s="28" t="s">
        <v>6</v>
      </c>
      <c r="C34" s="11">
        <f>C7+C17-C33</f>
        <v>223370.09</v>
      </c>
      <c r="D34" s="12"/>
    </row>
    <row r="35" ht="15.6" spans="1:4">
      <c r="A35" s="13"/>
      <c r="B35" s="28" t="s">
        <v>7</v>
      </c>
      <c r="C35" s="11"/>
      <c r="D35" s="12"/>
    </row>
    <row r="36" ht="15.6" spans="1:4">
      <c r="A36" s="15"/>
      <c r="B36" s="12" t="s">
        <v>36</v>
      </c>
      <c r="C36" s="11">
        <f>C34</f>
        <v>223370.09</v>
      </c>
      <c r="D36" s="12"/>
    </row>
    <row r="37" ht="20" customHeight="1" spans="1:10">
      <c r="A37" s="29" t="s">
        <v>37</v>
      </c>
      <c r="B37" s="29"/>
      <c r="C37" s="30"/>
      <c r="D37" s="29"/>
      <c r="E37" s="31"/>
      <c r="F37" s="31"/>
      <c r="G37" s="31"/>
      <c r="H37" s="31"/>
      <c r="I37" s="31"/>
      <c r="J37" s="31"/>
    </row>
    <row r="38" ht="15.6" spans="1:4">
      <c r="A38" s="32"/>
      <c r="B38" s="32"/>
      <c r="C38" s="33"/>
      <c r="D38" s="32"/>
    </row>
    <row r="39" ht="15.6" spans="1:4">
      <c r="A39" s="32"/>
      <c r="B39" s="32"/>
      <c r="C39" s="33"/>
      <c r="D39" s="32"/>
    </row>
    <row r="40" ht="15.6" spans="1:4">
      <c r="A40" s="32"/>
      <c r="B40" s="32"/>
      <c r="C40" s="33"/>
      <c r="D40" s="32"/>
    </row>
    <row r="41" ht="15.6" spans="1:4">
      <c r="A41" s="32"/>
      <c r="B41" s="32"/>
      <c r="C41" s="33"/>
      <c r="D41" s="32"/>
    </row>
    <row r="42" ht="15.6" spans="1:4">
      <c r="A42" s="32"/>
      <c r="B42" s="32"/>
      <c r="C42" s="33"/>
      <c r="D42" s="32"/>
    </row>
    <row r="43" ht="15.6" spans="1:4">
      <c r="A43" s="32"/>
      <c r="B43" s="32"/>
      <c r="C43" s="33"/>
      <c r="D43" s="32"/>
    </row>
    <row r="44" ht="15.6" spans="1:4">
      <c r="A44" s="32"/>
      <c r="B44" s="32"/>
      <c r="C44" s="33"/>
      <c r="D44" s="32"/>
    </row>
    <row r="45" ht="15.6" spans="1:4">
      <c r="A45" s="32"/>
      <c r="B45" s="32"/>
      <c r="C45" s="33"/>
      <c r="D45" s="32"/>
    </row>
    <row r="46" ht="15.6" spans="1:4">
      <c r="A46" s="32"/>
      <c r="B46" s="32"/>
      <c r="C46" s="33"/>
      <c r="D46" s="32"/>
    </row>
    <row r="47" ht="15.6" spans="1:4">
      <c r="A47" s="32"/>
      <c r="B47" s="32"/>
      <c r="C47" s="33"/>
      <c r="D47" s="32"/>
    </row>
    <row r="48" ht="15.6" spans="1:4">
      <c r="A48" s="32"/>
      <c r="B48" s="32"/>
      <c r="C48" s="33"/>
      <c r="D48" s="32"/>
    </row>
    <row r="49" ht="15.6" spans="1:4">
      <c r="A49" s="32"/>
      <c r="B49" s="32"/>
      <c r="C49" s="33"/>
      <c r="D49" s="32"/>
    </row>
    <row r="50" ht="15.6" spans="1:4">
      <c r="A50" s="32"/>
      <c r="B50" s="32"/>
      <c r="C50" s="33"/>
      <c r="D50" s="32"/>
    </row>
    <row r="51" ht="15.6" spans="1:4">
      <c r="A51" s="32"/>
      <c r="B51" s="32"/>
      <c r="C51" s="33"/>
      <c r="D51" s="32"/>
    </row>
    <row r="52" ht="15.6" spans="1:4">
      <c r="A52" s="32"/>
      <c r="B52" s="32"/>
      <c r="C52" s="33"/>
      <c r="D52" s="32"/>
    </row>
    <row r="53" ht="15.6" spans="1:4">
      <c r="A53" s="32"/>
      <c r="B53" s="32"/>
      <c r="C53" s="33"/>
      <c r="D53" s="32"/>
    </row>
    <row r="54" ht="15.6" spans="1:4">
      <c r="A54" s="32"/>
      <c r="B54" s="32"/>
      <c r="C54" s="33"/>
      <c r="D54" s="32"/>
    </row>
  </sheetData>
  <mergeCells count="8">
    <mergeCell ref="A3:D3"/>
    <mergeCell ref="A4:B4"/>
    <mergeCell ref="A37:D37"/>
    <mergeCell ref="A5:A7"/>
    <mergeCell ref="A8:A17"/>
    <mergeCell ref="A18:A33"/>
    <mergeCell ref="A34:A36"/>
    <mergeCell ref="A1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C19" sqref="C19"/>
    </sheetView>
  </sheetViews>
  <sheetFormatPr defaultColWidth="8.88888888888889" defaultRowHeight="14.4"/>
  <cols>
    <col min="1" max="1" width="14.2592592592593" customWidth="1"/>
    <col min="2" max="2" width="33.8796296296296" customWidth="1"/>
    <col min="3" max="3" width="41.3796296296296" style="2" customWidth="1"/>
    <col min="4" max="4" width="55.1296296296296" customWidth="1"/>
    <col min="6" max="6" width="11.7777777777778"/>
  </cols>
  <sheetData>
    <row r="1" spans="1:4">
      <c r="A1" s="3" t="s">
        <v>38</v>
      </c>
      <c r="B1" s="3"/>
      <c r="C1" s="4"/>
      <c r="D1" s="3"/>
    </row>
    <row r="2" spans="1:4">
      <c r="A2" s="3"/>
      <c r="B2" s="3"/>
      <c r="C2" s="4"/>
      <c r="D2" s="3"/>
    </row>
    <row r="3" s="1" customFormat="1" ht="25" customHeight="1" spans="1:9">
      <c r="A3" s="5" t="s">
        <v>39</v>
      </c>
      <c r="B3" s="5"/>
      <c r="C3" s="6"/>
      <c r="D3" s="5"/>
      <c r="E3" s="7"/>
      <c r="F3" s="7"/>
      <c r="G3" s="7"/>
      <c r="H3" s="7"/>
      <c r="I3" s="7"/>
    </row>
    <row r="4" s="1" customFormat="1" ht="22" customHeight="1" spans="1:4">
      <c r="A4" s="8" t="s">
        <v>2</v>
      </c>
      <c r="B4" s="8"/>
      <c r="C4" s="8" t="s">
        <v>3</v>
      </c>
      <c r="D4" s="8" t="s">
        <v>4</v>
      </c>
    </row>
    <row r="5" ht="15.6" spans="1:4">
      <c r="A5" s="9" t="s">
        <v>5</v>
      </c>
      <c r="B5" s="10" t="s">
        <v>6</v>
      </c>
      <c r="C5" s="11">
        <v>231585.33</v>
      </c>
      <c r="D5" s="12"/>
    </row>
    <row r="6" ht="15.6" spans="1:4">
      <c r="A6" s="13"/>
      <c r="B6" s="10" t="s">
        <v>7</v>
      </c>
      <c r="C6" s="14"/>
      <c r="D6" s="12"/>
    </row>
    <row r="7" ht="15.6" spans="1:4">
      <c r="A7" s="15"/>
      <c r="B7" s="12" t="s">
        <v>8</v>
      </c>
      <c r="C7" s="14">
        <f>SUM(C5:C6)</f>
        <v>231585.33</v>
      </c>
      <c r="D7" s="12"/>
    </row>
    <row r="8" ht="15.6" spans="1:4">
      <c r="A8" s="9" t="s">
        <v>9</v>
      </c>
      <c r="B8" s="10" t="s">
        <v>10</v>
      </c>
      <c r="C8" s="16"/>
      <c r="D8" s="12"/>
    </row>
    <row r="9" ht="15.6" spans="1:4">
      <c r="A9" s="13"/>
      <c r="B9" s="10" t="s">
        <v>11</v>
      </c>
      <c r="C9" s="34"/>
      <c r="D9" s="12"/>
    </row>
    <row r="10" ht="15.6" spans="1:4">
      <c r="A10" s="13"/>
      <c r="B10" s="18" t="s">
        <v>12</v>
      </c>
      <c r="C10" s="19"/>
      <c r="D10" s="12"/>
    </row>
    <row r="11" ht="15.6" spans="1:4">
      <c r="A11" s="13"/>
      <c r="B11" s="18" t="s">
        <v>13</v>
      </c>
      <c r="C11" s="20"/>
      <c r="D11" s="12"/>
    </row>
    <row r="12" ht="15.6" spans="1:4">
      <c r="A12" s="13"/>
      <c r="B12" s="18" t="s">
        <v>14</v>
      </c>
      <c r="C12" s="19">
        <v>4709.73</v>
      </c>
      <c r="D12" s="12"/>
    </row>
    <row r="13" ht="15.6" spans="1:4">
      <c r="A13" s="13"/>
      <c r="B13" s="18" t="s">
        <v>15</v>
      </c>
      <c r="C13" s="22">
        <v>2000</v>
      </c>
      <c r="D13" s="12"/>
    </row>
    <row r="14" ht="15.6" spans="1:4">
      <c r="A14" s="13"/>
      <c r="B14" s="18" t="s">
        <v>16</v>
      </c>
      <c r="C14" s="19"/>
      <c r="D14" s="12"/>
    </row>
    <row r="15" ht="15.6" spans="1:4">
      <c r="A15" s="13"/>
      <c r="B15" s="23" t="s">
        <v>17</v>
      </c>
      <c r="C15" s="24"/>
      <c r="D15" s="12"/>
    </row>
    <row r="16" ht="15.6" spans="1:4">
      <c r="A16" s="13"/>
      <c r="B16" s="23" t="s">
        <v>18</v>
      </c>
      <c r="C16" s="34">
        <v>21555</v>
      </c>
      <c r="D16" s="12"/>
    </row>
    <row r="17" ht="15.6" spans="1:4">
      <c r="A17" s="15"/>
      <c r="B17" s="12" t="s">
        <v>8</v>
      </c>
      <c r="C17" s="14">
        <f>SUM(C8:C16)</f>
        <v>28264.73</v>
      </c>
      <c r="D17" s="12"/>
    </row>
    <row r="18" ht="15.6" spans="1:4">
      <c r="A18" s="9" t="s">
        <v>19</v>
      </c>
      <c r="B18" s="10" t="s">
        <v>20</v>
      </c>
      <c r="C18" s="25">
        <f>2128+2200+1620</f>
        <v>5948</v>
      </c>
      <c r="D18" s="12"/>
    </row>
    <row r="19" ht="15.6" spans="1:4">
      <c r="A19" s="13"/>
      <c r="B19" s="18" t="s">
        <v>21</v>
      </c>
      <c r="C19" s="26">
        <f>145.9+6800+6800</f>
        <v>13745.9</v>
      </c>
      <c r="D19" s="12"/>
    </row>
    <row r="20" ht="15.6" spans="1:4">
      <c r="A20" s="13"/>
      <c r="B20" s="18" t="s">
        <v>22</v>
      </c>
      <c r="C20" s="25"/>
      <c r="D20" s="12"/>
    </row>
    <row r="21" ht="15.6" spans="1:4">
      <c r="A21" s="13"/>
      <c r="B21" s="10" t="s">
        <v>23</v>
      </c>
      <c r="C21" s="27">
        <v>1260</v>
      </c>
      <c r="D21" s="12"/>
    </row>
    <row r="22" ht="15.6" spans="1:4">
      <c r="A22" s="13"/>
      <c r="B22" s="10" t="s">
        <v>24</v>
      </c>
      <c r="C22" s="25">
        <v>412</v>
      </c>
      <c r="D22" s="12"/>
    </row>
    <row r="23" ht="15.6" spans="1:4">
      <c r="A23" s="13"/>
      <c r="B23" s="18" t="s">
        <v>25</v>
      </c>
      <c r="C23" s="11"/>
      <c r="D23" s="12"/>
    </row>
    <row r="24" ht="15.6" spans="1:4">
      <c r="A24" s="13"/>
      <c r="B24" s="10" t="s">
        <v>26</v>
      </c>
      <c r="C24" s="25">
        <f>1710+576+1411</f>
        <v>3697</v>
      </c>
      <c r="D24" s="12"/>
    </row>
    <row r="25" ht="15.6" spans="1:4">
      <c r="A25" s="13"/>
      <c r="B25" s="18" t="s">
        <v>27</v>
      </c>
      <c r="C25" s="25"/>
      <c r="D25" s="12"/>
    </row>
    <row r="26" ht="15.6" spans="1:4">
      <c r="A26" s="13"/>
      <c r="B26" s="18" t="s">
        <v>28</v>
      </c>
      <c r="C26" s="25">
        <v>1212.45</v>
      </c>
      <c r="D26" s="12"/>
    </row>
    <row r="27" ht="15.6" spans="1:4">
      <c r="A27" s="13"/>
      <c r="B27" s="18" t="s">
        <v>29</v>
      </c>
      <c r="C27" s="25"/>
      <c r="D27" s="12"/>
    </row>
    <row r="28" ht="15.6" spans="1:4">
      <c r="A28" s="13"/>
      <c r="B28" s="18" t="s">
        <v>30</v>
      </c>
      <c r="C28" s="24"/>
      <c r="D28" s="12"/>
    </row>
    <row r="29" ht="15.6" spans="1:4">
      <c r="A29" s="13"/>
      <c r="B29" s="18" t="s">
        <v>31</v>
      </c>
      <c r="C29" s="25"/>
      <c r="D29" s="12"/>
    </row>
    <row r="30" ht="15.6" spans="1:4">
      <c r="A30" s="13"/>
      <c r="B30" s="18" t="s">
        <v>32</v>
      </c>
      <c r="C30" s="25">
        <v>13800</v>
      </c>
      <c r="D30" s="12"/>
    </row>
    <row r="31" ht="15.6" spans="1:4">
      <c r="A31" s="13"/>
      <c r="B31" s="18" t="s">
        <v>33</v>
      </c>
      <c r="C31" s="25"/>
      <c r="D31" s="12"/>
    </row>
    <row r="32" ht="15.6" spans="1:4">
      <c r="A32" s="13"/>
      <c r="B32" s="18" t="s">
        <v>34</v>
      </c>
      <c r="C32" s="25">
        <v>600</v>
      </c>
      <c r="D32" s="12"/>
    </row>
    <row r="33" ht="15.6" spans="1:4">
      <c r="A33" s="15"/>
      <c r="B33" s="12" t="s">
        <v>8</v>
      </c>
      <c r="C33" s="14">
        <f>SUM(C18:C32)</f>
        <v>40675.35</v>
      </c>
      <c r="D33" s="12"/>
    </row>
    <row r="34" ht="15.6" spans="1:4">
      <c r="A34" s="9" t="s">
        <v>35</v>
      </c>
      <c r="B34" s="28" t="s">
        <v>6</v>
      </c>
      <c r="C34" s="11">
        <f>C7+C17-C33</f>
        <v>219174.71</v>
      </c>
      <c r="D34" s="12"/>
    </row>
    <row r="35" ht="15.6" spans="1:4">
      <c r="A35" s="13"/>
      <c r="B35" s="28" t="s">
        <v>7</v>
      </c>
      <c r="C35" s="11"/>
      <c r="D35" s="12"/>
    </row>
    <row r="36" ht="15.6" spans="1:4">
      <c r="A36" s="15"/>
      <c r="B36" s="12" t="s">
        <v>36</v>
      </c>
      <c r="C36" s="11">
        <f>C34</f>
        <v>219174.71</v>
      </c>
      <c r="D36" s="12"/>
    </row>
    <row r="37" ht="20" customHeight="1" spans="1:10">
      <c r="A37" s="29" t="s">
        <v>37</v>
      </c>
      <c r="B37" s="29"/>
      <c r="C37" s="30"/>
      <c r="D37" s="29"/>
      <c r="E37" s="31"/>
      <c r="F37" s="31"/>
      <c r="G37" s="31"/>
      <c r="H37" s="31"/>
      <c r="I37" s="31"/>
      <c r="J37" s="31"/>
    </row>
    <row r="38" ht="15.6" spans="1:4">
      <c r="A38" s="32"/>
      <c r="B38" s="32"/>
      <c r="C38" s="33"/>
      <c r="D38" s="32"/>
    </row>
    <row r="39" ht="15.6" spans="1:4">
      <c r="A39" s="32"/>
      <c r="B39" s="32"/>
      <c r="C39" s="33"/>
      <c r="D39" s="32"/>
    </row>
    <row r="40" ht="15.6" spans="1:4">
      <c r="A40" s="32"/>
      <c r="B40" s="32"/>
      <c r="C40" s="33"/>
      <c r="D40" s="32"/>
    </row>
    <row r="41" ht="15.6" spans="1:4">
      <c r="A41" s="32"/>
      <c r="B41" s="32"/>
      <c r="C41" s="33"/>
      <c r="D41" s="32"/>
    </row>
    <row r="42" ht="15.6" spans="1:4">
      <c r="A42" s="32"/>
      <c r="B42" s="32"/>
      <c r="C42" s="33"/>
      <c r="D42" s="32"/>
    </row>
    <row r="43" ht="15.6" spans="1:4">
      <c r="A43" s="32"/>
      <c r="B43" s="32"/>
      <c r="C43" s="33"/>
      <c r="D43" s="32"/>
    </row>
    <row r="44" ht="15.6" spans="1:4">
      <c r="A44" s="32"/>
      <c r="B44" s="32"/>
      <c r="C44" s="33"/>
      <c r="D44" s="32"/>
    </row>
    <row r="45" ht="15.6" spans="1:4">
      <c r="A45" s="32"/>
      <c r="B45" s="32"/>
      <c r="C45" s="33"/>
      <c r="D45" s="32"/>
    </row>
    <row r="46" ht="15.6" spans="1:4">
      <c r="A46" s="32"/>
      <c r="B46" s="32"/>
      <c r="C46" s="33"/>
      <c r="D46" s="32"/>
    </row>
    <row r="47" ht="15.6" spans="1:4">
      <c r="A47" s="32"/>
      <c r="B47" s="32"/>
      <c r="C47" s="33"/>
      <c r="D47" s="32"/>
    </row>
    <row r="48" ht="15.6" spans="1:4">
      <c r="A48" s="32"/>
      <c r="B48" s="32"/>
      <c r="C48" s="33"/>
      <c r="D48" s="32"/>
    </row>
    <row r="49" ht="15.6" spans="1:4">
      <c r="A49" s="32"/>
      <c r="B49" s="32"/>
      <c r="C49" s="33"/>
      <c r="D49" s="32"/>
    </row>
    <row r="50" ht="15.6" spans="1:4">
      <c r="A50" s="32"/>
      <c r="B50" s="32"/>
      <c r="C50" s="33"/>
      <c r="D50" s="32"/>
    </row>
    <row r="51" ht="15.6" spans="1:4">
      <c r="A51" s="32"/>
      <c r="B51" s="32"/>
      <c r="C51" s="33"/>
      <c r="D51" s="32"/>
    </row>
    <row r="52" ht="15.6" spans="1:4">
      <c r="A52" s="32"/>
      <c r="B52" s="32"/>
      <c r="C52" s="33"/>
      <c r="D52" s="32"/>
    </row>
    <row r="53" ht="15.6" spans="1:4">
      <c r="A53" s="32"/>
      <c r="B53" s="32"/>
      <c r="C53" s="33"/>
      <c r="D53" s="32"/>
    </row>
    <row r="54" ht="15.6" spans="1:4">
      <c r="A54" s="32"/>
      <c r="B54" s="32"/>
      <c r="C54" s="33"/>
      <c r="D54" s="32"/>
    </row>
  </sheetData>
  <mergeCells count="8">
    <mergeCell ref="A3:D3"/>
    <mergeCell ref="A4:B4"/>
    <mergeCell ref="A37:D37"/>
    <mergeCell ref="A5:A7"/>
    <mergeCell ref="A8:A17"/>
    <mergeCell ref="A18:A33"/>
    <mergeCell ref="A34:A36"/>
    <mergeCell ref="A1:D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B6" sqref="B6"/>
    </sheetView>
  </sheetViews>
  <sheetFormatPr defaultColWidth="8.88888888888889" defaultRowHeight="14.4"/>
  <cols>
    <col min="1" max="1" width="14.2592592592593" customWidth="1"/>
    <col min="2" max="2" width="33.8796296296296" customWidth="1"/>
    <col min="3" max="3" width="41.3796296296296" style="2" customWidth="1"/>
    <col min="4" max="4" width="55.1296296296296" customWidth="1"/>
    <col min="6" max="6" width="11.7777777777778"/>
  </cols>
  <sheetData>
    <row r="1" spans="1:4">
      <c r="A1" s="3" t="s">
        <v>40</v>
      </c>
      <c r="B1" s="3"/>
      <c r="C1" s="4"/>
      <c r="D1" s="3"/>
    </row>
    <row r="2" spans="1:4">
      <c r="A2" s="3"/>
      <c r="B2" s="3"/>
      <c r="C2" s="4"/>
      <c r="D2" s="3"/>
    </row>
    <row r="3" s="1" customFormat="1" ht="25" customHeight="1" spans="1:9">
      <c r="A3" s="5" t="s">
        <v>39</v>
      </c>
      <c r="B3" s="5"/>
      <c r="C3" s="6"/>
      <c r="D3" s="5"/>
      <c r="E3" s="7"/>
      <c r="F3" s="7"/>
      <c r="G3" s="7"/>
      <c r="H3" s="7"/>
      <c r="I3" s="7"/>
    </row>
    <row r="4" s="1" customFormat="1" ht="22" customHeight="1" spans="1:4">
      <c r="A4" s="8" t="s">
        <v>2</v>
      </c>
      <c r="B4" s="8"/>
      <c r="C4" s="8" t="s">
        <v>3</v>
      </c>
      <c r="D4" s="8" t="s">
        <v>4</v>
      </c>
    </row>
    <row r="5" ht="15.6" spans="1:4">
      <c r="A5" s="9" t="s">
        <v>5</v>
      </c>
      <c r="B5" s="10" t="s">
        <v>6</v>
      </c>
      <c r="C5" s="11">
        <v>227769.13</v>
      </c>
      <c r="D5" s="12"/>
    </row>
    <row r="6" ht="15.6" spans="1:4">
      <c r="A6" s="13"/>
      <c r="B6" s="10" t="s">
        <v>7</v>
      </c>
      <c r="C6" s="14"/>
      <c r="D6" s="12"/>
    </row>
    <row r="7" ht="15.6" spans="1:4">
      <c r="A7" s="15"/>
      <c r="B7" s="12" t="s">
        <v>8</v>
      </c>
      <c r="C7" s="14">
        <f>SUM(C5:C6)</f>
        <v>227769.13</v>
      </c>
      <c r="D7" s="12"/>
    </row>
    <row r="8" ht="15.6" spans="1:4">
      <c r="A8" s="9" t="s">
        <v>9</v>
      </c>
      <c r="B8" s="10" t="s">
        <v>10</v>
      </c>
      <c r="C8" s="24">
        <v>850</v>
      </c>
      <c r="D8" s="12"/>
    </row>
    <row r="9" ht="15.6" spans="1:4">
      <c r="A9" s="13"/>
      <c r="B9" s="10" t="s">
        <v>11</v>
      </c>
      <c r="C9" s="34">
        <v>37697.2</v>
      </c>
      <c r="D9" s="12"/>
    </row>
    <row r="10" ht="15.6" spans="1:4">
      <c r="A10" s="13"/>
      <c r="B10" s="18" t="s">
        <v>12</v>
      </c>
      <c r="C10" s="19"/>
      <c r="D10" s="12"/>
    </row>
    <row r="11" ht="15.6" spans="1:4">
      <c r="A11" s="13"/>
      <c r="B11" s="18" t="s">
        <v>13</v>
      </c>
      <c r="C11" s="20"/>
      <c r="D11" s="12"/>
    </row>
    <row r="12" ht="15.6" spans="1:4">
      <c r="A12" s="13"/>
      <c r="B12" s="18" t="s">
        <v>14</v>
      </c>
      <c r="C12" s="19"/>
      <c r="D12" s="12"/>
    </row>
    <row r="13" ht="15.6" spans="1:4">
      <c r="A13" s="13"/>
      <c r="B13" s="18" t="s">
        <v>15</v>
      </c>
      <c r="C13" s="22">
        <v>42000</v>
      </c>
      <c r="D13" s="12"/>
    </row>
    <row r="14" ht="15.6" spans="1:4">
      <c r="A14" s="13"/>
      <c r="B14" s="18" t="s">
        <v>16</v>
      </c>
      <c r="C14" s="19"/>
      <c r="D14" s="12"/>
    </row>
    <row r="15" ht="15.6" spans="1:4">
      <c r="A15" s="13"/>
      <c r="B15" s="23" t="s">
        <v>17</v>
      </c>
      <c r="C15" s="24">
        <v>10500</v>
      </c>
      <c r="D15" s="12"/>
    </row>
    <row r="16" ht="15.6" spans="1:4">
      <c r="A16" s="13"/>
      <c r="B16" s="23" t="s">
        <v>18</v>
      </c>
      <c r="C16" s="34">
        <f>11365+5485+15325</f>
        <v>32175</v>
      </c>
      <c r="D16" s="12"/>
    </row>
    <row r="17" ht="15.6" spans="1:4">
      <c r="A17" s="15"/>
      <c r="B17" s="12" t="s">
        <v>8</v>
      </c>
      <c r="C17" s="14">
        <f>SUM(C8:C16)</f>
        <v>123222.2</v>
      </c>
      <c r="D17" s="12"/>
    </row>
    <row r="18" ht="15.6" spans="1:4">
      <c r="A18" s="9" t="s">
        <v>19</v>
      </c>
      <c r="B18" s="10" t="s">
        <v>20</v>
      </c>
      <c r="C18" s="25">
        <v>5000</v>
      </c>
      <c r="D18" s="12"/>
    </row>
    <row r="19" ht="15.6" spans="1:4">
      <c r="A19" s="13"/>
      <c r="B19" s="18" t="s">
        <v>21</v>
      </c>
      <c r="C19" s="26">
        <f>6800+145.9</f>
        <v>6945.9</v>
      </c>
      <c r="D19" s="12"/>
    </row>
    <row r="20" ht="15.6" spans="1:4">
      <c r="A20" s="13"/>
      <c r="B20" s="18" t="s">
        <v>22</v>
      </c>
      <c r="C20" s="25"/>
      <c r="D20" s="12"/>
    </row>
    <row r="21" ht="15.6" spans="1:4">
      <c r="A21" s="13"/>
      <c r="B21" s="10" t="s">
        <v>23</v>
      </c>
      <c r="C21" s="27">
        <v>765</v>
      </c>
      <c r="D21" s="12"/>
    </row>
    <row r="22" ht="15.6" spans="1:4">
      <c r="A22" s="13"/>
      <c r="B22" s="10" t="s">
        <v>24</v>
      </c>
      <c r="C22" s="25"/>
      <c r="D22" s="12"/>
    </row>
    <row r="23" ht="15.6" spans="1:4">
      <c r="A23" s="13"/>
      <c r="B23" s="18" t="s">
        <v>25</v>
      </c>
      <c r="C23" s="11"/>
      <c r="D23" s="12"/>
    </row>
    <row r="24" ht="15.6" spans="1:4">
      <c r="A24" s="13"/>
      <c r="B24" s="10" t="s">
        <v>26</v>
      </c>
      <c r="C24" s="25"/>
      <c r="D24" s="12"/>
    </row>
    <row r="25" ht="15.6" spans="1:4">
      <c r="A25" s="13"/>
      <c r="B25" s="18" t="s">
        <v>27</v>
      </c>
      <c r="C25" s="25">
        <f>14850+22900+31500</f>
        <v>69250</v>
      </c>
      <c r="D25" s="12"/>
    </row>
    <row r="26" ht="15.6" spans="1:4">
      <c r="A26" s="13"/>
      <c r="B26" s="18" t="s">
        <v>28</v>
      </c>
      <c r="C26" s="25">
        <v>2850</v>
      </c>
      <c r="D26" s="12"/>
    </row>
    <row r="27" ht="15.6" spans="1:4">
      <c r="A27" s="13"/>
      <c r="B27" s="18" t="s">
        <v>29</v>
      </c>
      <c r="C27" s="25"/>
      <c r="D27" s="12"/>
    </row>
    <row r="28" ht="15.6" spans="1:4">
      <c r="A28" s="13"/>
      <c r="B28" s="18" t="s">
        <v>30</v>
      </c>
      <c r="C28" s="24"/>
      <c r="D28" s="12"/>
    </row>
    <row r="29" ht="15.6" spans="1:4">
      <c r="A29" s="13"/>
      <c r="B29" s="18" t="s">
        <v>31</v>
      </c>
      <c r="C29" s="25">
        <v>34595.1</v>
      </c>
      <c r="D29" s="12"/>
    </row>
    <row r="30" ht="15.6" spans="1:4">
      <c r="A30" s="13"/>
      <c r="B30" s="18" t="s">
        <v>41</v>
      </c>
      <c r="C30" s="25"/>
      <c r="D30" s="12"/>
    </row>
    <row r="31" ht="15.6" spans="1:4">
      <c r="A31" s="13"/>
      <c r="B31" s="18" t="s">
        <v>33</v>
      </c>
      <c r="C31" s="25"/>
      <c r="D31" s="12"/>
    </row>
    <row r="32" ht="15.6" spans="1:4">
      <c r="A32" s="13"/>
      <c r="B32" s="18" t="s">
        <v>34</v>
      </c>
      <c r="C32" s="25"/>
      <c r="D32" s="12"/>
    </row>
    <row r="33" ht="15.6" spans="1:4">
      <c r="A33" s="15"/>
      <c r="B33" s="12" t="s">
        <v>8</v>
      </c>
      <c r="C33" s="14">
        <f>SUM(C18:C32)</f>
        <v>119406</v>
      </c>
      <c r="D33" s="12"/>
    </row>
    <row r="34" ht="15.6" spans="1:4">
      <c r="A34" s="9" t="s">
        <v>35</v>
      </c>
      <c r="B34" s="28" t="s">
        <v>6</v>
      </c>
      <c r="C34" s="11">
        <f>C7+C17-C33</f>
        <v>231585.33</v>
      </c>
      <c r="D34" s="12"/>
    </row>
    <row r="35" ht="15.6" spans="1:4">
      <c r="A35" s="13"/>
      <c r="B35" s="28" t="s">
        <v>7</v>
      </c>
      <c r="C35" s="11"/>
      <c r="D35" s="12"/>
    </row>
    <row r="36" ht="15.6" spans="1:4">
      <c r="A36" s="15"/>
      <c r="B36" s="12" t="s">
        <v>36</v>
      </c>
      <c r="C36" s="11">
        <f>C34</f>
        <v>231585.33</v>
      </c>
      <c r="D36" s="12"/>
    </row>
    <row r="37" ht="20" customHeight="1" spans="1:10">
      <c r="A37" s="29" t="s">
        <v>37</v>
      </c>
      <c r="B37" s="29"/>
      <c r="C37" s="30"/>
      <c r="D37" s="29"/>
      <c r="E37" s="31"/>
      <c r="F37" s="31"/>
      <c r="G37" s="31"/>
      <c r="H37" s="31"/>
      <c r="I37" s="31"/>
      <c r="J37" s="31"/>
    </row>
    <row r="38" ht="15.6" spans="1:4">
      <c r="A38" s="32"/>
      <c r="B38" s="32"/>
      <c r="C38" s="33"/>
      <c r="D38" s="32"/>
    </row>
    <row r="39" ht="15.6" spans="1:4">
      <c r="A39" s="32"/>
      <c r="B39" s="32"/>
      <c r="C39" s="33"/>
      <c r="D39" s="32"/>
    </row>
    <row r="40" ht="15.6" spans="1:4">
      <c r="A40" s="32"/>
      <c r="B40" s="32"/>
      <c r="C40" s="33"/>
      <c r="D40" s="32"/>
    </row>
    <row r="41" ht="15.6" spans="1:4">
      <c r="A41" s="32"/>
      <c r="B41" s="32"/>
      <c r="C41" s="33"/>
      <c r="D41" s="32"/>
    </row>
    <row r="42" ht="15.6" spans="1:4">
      <c r="A42" s="32"/>
      <c r="B42" s="32"/>
      <c r="C42" s="33"/>
      <c r="D42" s="32"/>
    </row>
    <row r="43" ht="15.6" spans="1:4">
      <c r="A43" s="32"/>
      <c r="B43" s="32"/>
      <c r="C43" s="33"/>
      <c r="D43" s="32"/>
    </row>
    <row r="44" ht="15.6" spans="1:4">
      <c r="A44" s="32"/>
      <c r="B44" s="32"/>
      <c r="C44" s="33"/>
      <c r="D44" s="32"/>
    </row>
    <row r="45" ht="15.6" spans="1:4">
      <c r="A45" s="32"/>
      <c r="B45" s="32"/>
      <c r="C45" s="33"/>
      <c r="D45" s="32"/>
    </row>
    <row r="46" ht="15.6" spans="1:4">
      <c r="A46" s="32"/>
      <c r="B46" s="32"/>
      <c r="C46" s="33"/>
      <c r="D46" s="32"/>
    </row>
    <row r="47" ht="15.6" spans="1:4">
      <c r="A47" s="32"/>
      <c r="B47" s="32"/>
      <c r="C47" s="33"/>
      <c r="D47" s="32"/>
    </row>
    <row r="48" ht="15.6" spans="1:4">
      <c r="A48" s="32"/>
      <c r="B48" s="32"/>
      <c r="C48" s="33"/>
      <c r="D48" s="32"/>
    </row>
    <row r="49" ht="15.6" spans="1:4">
      <c r="A49" s="32"/>
      <c r="B49" s="32"/>
      <c r="C49" s="33"/>
      <c r="D49" s="32"/>
    </row>
    <row r="50" ht="15.6" spans="1:4">
      <c r="A50" s="32"/>
      <c r="B50" s="32"/>
      <c r="C50" s="33"/>
      <c r="D50" s="32"/>
    </row>
    <row r="51" ht="15.6" spans="1:4">
      <c r="A51" s="32"/>
      <c r="B51" s="32"/>
      <c r="C51" s="33"/>
      <c r="D51" s="32"/>
    </row>
    <row r="52" ht="15.6" spans="1:4">
      <c r="A52" s="32"/>
      <c r="B52" s="32"/>
      <c r="C52" s="33"/>
      <c r="D52" s="32"/>
    </row>
    <row r="53" ht="15.6" spans="1:4">
      <c r="A53" s="32"/>
      <c r="B53" s="32"/>
      <c r="C53" s="33"/>
      <c r="D53" s="32"/>
    </row>
    <row r="54" ht="15.6" spans="1:4">
      <c r="A54" s="32"/>
      <c r="B54" s="32"/>
      <c r="C54" s="33"/>
      <c r="D54" s="32"/>
    </row>
  </sheetData>
  <mergeCells count="8">
    <mergeCell ref="A3:D3"/>
    <mergeCell ref="A4:B4"/>
    <mergeCell ref="A37:D37"/>
    <mergeCell ref="A5:A7"/>
    <mergeCell ref="A8:A17"/>
    <mergeCell ref="A18:A33"/>
    <mergeCell ref="A34:A36"/>
    <mergeCell ref="A1:D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C6" sqref="C6"/>
    </sheetView>
  </sheetViews>
  <sheetFormatPr defaultColWidth="8.88888888888889" defaultRowHeight="14.4"/>
  <cols>
    <col min="1" max="1" width="14.2592592592593" customWidth="1"/>
    <col min="2" max="2" width="33.8796296296296" customWidth="1"/>
    <col min="3" max="3" width="41.3796296296296" style="2" customWidth="1"/>
    <col min="4" max="4" width="55.1296296296296" customWidth="1"/>
    <col min="6" max="6" width="11.7777777777778"/>
  </cols>
  <sheetData>
    <row r="1" spans="1:4">
      <c r="A1" s="3" t="s">
        <v>42</v>
      </c>
      <c r="B1" s="3"/>
      <c r="C1" s="4"/>
      <c r="D1" s="3"/>
    </row>
    <row r="2" spans="1:4">
      <c r="A2" s="3"/>
      <c r="B2" s="3"/>
      <c r="C2" s="4"/>
      <c r="D2" s="3"/>
    </row>
    <row r="3" s="1" customFormat="1" ht="25" customHeight="1" spans="1:9">
      <c r="A3" s="5" t="s">
        <v>43</v>
      </c>
      <c r="B3" s="5"/>
      <c r="C3" s="6"/>
      <c r="D3" s="5"/>
      <c r="E3" s="7"/>
      <c r="F3" s="7"/>
      <c r="G3" s="7"/>
      <c r="H3" s="7"/>
      <c r="I3" s="7"/>
    </row>
    <row r="4" s="1" customFormat="1" ht="22" customHeight="1" spans="1:4">
      <c r="A4" s="8" t="s">
        <v>2</v>
      </c>
      <c r="B4" s="8"/>
      <c r="C4" s="8" t="s">
        <v>3</v>
      </c>
      <c r="D4" s="8" t="s">
        <v>4</v>
      </c>
    </row>
    <row r="5" ht="15.6" spans="1:4">
      <c r="A5" s="9" t="s">
        <v>5</v>
      </c>
      <c r="B5" s="10" t="s">
        <v>6</v>
      </c>
      <c r="C5" s="11">
        <v>196335.07</v>
      </c>
      <c r="D5" s="12"/>
    </row>
    <row r="6" ht="15.6" spans="1:4">
      <c r="A6" s="13"/>
      <c r="B6" s="10" t="s">
        <v>7</v>
      </c>
      <c r="C6" s="14"/>
      <c r="D6" s="12"/>
    </row>
    <row r="7" ht="15.6" spans="1:4">
      <c r="A7" s="15"/>
      <c r="B7" s="12" t="s">
        <v>8</v>
      </c>
      <c r="C7" s="14">
        <f>SUM(C5:C6)</f>
        <v>196335.07</v>
      </c>
      <c r="D7" s="12"/>
    </row>
    <row r="8" ht="15.6" spans="1:4">
      <c r="A8" s="9" t="s">
        <v>9</v>
      </c>
      <c r="B8" s="10" t="s">
        <v>10</v>
      </c>
      <c r="C8" s="16"/>
      <c r="D8" s="12"/>
    </row>
    <row r="9" ht="15.6" spans="1:4">
      <c r="A9" s="13"/>
      <c r="B9" s="10" t="s">
        <v>11</v>
      </c>
      <c r="C9" s="17"/>
      <c r="D9" s="12"/>
    </row>
    <row r="10" ht="15.6" spans="1:4">
      <c r="A10" s="13"/>
      <c r="B10" s="18" t="s">
        <v>12</v>
      </c>
      <c r="C10" s="19"/>
      <c r="D10" s="12"/>
    </row>
    <row r="11" ht="15.6" spans="1:4">
      <c r="A11" s="13"/>
      <c r="B11" s="18" t="s">
        <v>13</v>
      </c>
      <c r="C11" s="20"/>
      <c r="D11" s="12"/>
    </row>
    <row r="12" ht="15.6" spans="1:4">
      <c r="A12" s="13"/>
      <c r="B12" s="18" t="s">
        <v>14</v>
      </c>
      <c r="C12" s="21"/>
      <c r="D12" s="12"/>
    </row>
    <row r="13" ht="15.6" spans="1:4">
      <c r="A13" s="13"/>
      <c r="B13" s="18" t="s">
        <v>15</v>
      </c>
      <c r="C13" s="22"/>
      <c r="D13" s="12"/>
    </row>
    <row r="14" ht="15.6" spans="1:4">
      <c r="A14" s="13"/>
      <c r="B14" s="18" t="s">
        <v>16</v>
      </c>
      <c r="C14" s="19"/>
      <c r="D14" s="12"/>
    </row>
    <row r="15" ht="15.6" spans="1:4">
      <c r="A15" s="13"/>
      <c r="B15" s="23" t="s">
        <v>44</v>
      </c>
      <c r="C15" s="24"/>
      <c r="D15" s="12"/>
    </row>
    <row r="16" ht="15.6" spans="1:4">
      <c r="A16" s="13"/>
      <c r="B16" s="23" t="s">
        <v>45</v>
      </c>
      <c r="C16" s="17"/>
      <c r="D16" s="12"/>
    </row>
    <row r="17" ht="15.6" spans="1:4">
      <c r="A17" s="15"/>
      <c r="B17" s="12" t="s">
        <v>8</v>
      </c>
      <c r="C17" s="14">
        <f>SUM(C8:C16)</f>
        <v>0</v>
      </c>
      <c r="D17" s="12"/>
    </row>
    <row r="18" ht="15.6" spans="1:4">
      <c r="A18" s="9" t="s">
        <v>19</v>
      </c>
      <c r="B18" s="10" t="s">
        <v>20</v>
      </c>
      <c r="C18" s="25"/>
      <c r="D18" s="12"/>
    </row>
    <row r="19" ht="15.6" spans="1:4">
      <c r="A19" s="13"/>
      <c r="B19" s="18" t="s">
        <v>21</v>
      </c>
      <c r="C19" s="26">
        <v>145.9</v>
      </c>
      <c r="D19" s="12"/>
    </row>
    <row r="20" ht="15.6" spans="1:4">
      <c r="A20" s="13"/>
      <c r="B20" s="18" t="s">
        <v>22</v>
      </c>
      <c r="C20" s="25"/>
      <c r="D20" s="12"/>
    </row>
    <row r="21" ht="15.6" spans="1:4">
      <c r="A21" s="13"/>
      <c r="B21" s="10" t="s">
        <v>23</v>
      </c>
      <c r="C21" s="27"/>
      <c r="D21" s="12"/>
    </row>
    <row r="22" ht="15.6" spans="1:4">
      <c r="A22" s="13"/>
      <c r="B22" s="10" t="s">
        <v>24</v>
      </c>
      <c r="C22" s="25"/>
      <c r="D22" s="12"/>
    </row>
    <row r="23" ht="15.6" spans="1:4">
      <c r="A23" s="13"/>
      <c r="B23" s="18" t="s">
        <v>46</v>
      </c>
      <c r="C23" s="11"/>
      <c r="D23" s="12"/>
    </row>
    <row r="24" ht="15.6" spans="1:4">
      <c r="A24" s="13"/>
      <c r="B24" s="10" t="s">
        <v>26</v>
      </c>
      <c r="C24" s="25"/>
      <c r="D24" s="12"/>
    </row>
    <row r="25" ht="15.6" spans="1:4">
      <c r="A25" s="13"/>
      <c r="B25" s="18" t="s">
        <v>47</v>
      </c>
      <c r="C25" s="25"/>
      <c r="D25" s="12"/>
    </row>
    <row r="26" ht="15.6" spans="1:4">
      <c r="A26" s="13"/>
      <c r="B26" s="18" t="s">
        <v>28</v>
      </c>
      <c r="C26" s="25"/>
      <c r="D26" s="12"/>
    </row>
    <row r="27" ht="15.6" spans="1:4">
      <c r="A27" s="13"/>
      <c r="B27" s="18" t="s">
        <v>48</v>
      </c>
      <c r="C27" s="25"/>
      <c r="D27" s="12"/>
    </row>
    <row r="28" ht="15.6" spans="1:4">
      <c r="A28" s="13"/>
      <c r="B28" s="18" t="s">
        <v>49</v>
      </c>
      <c r="C28" s="24"/>
      <c r="D28" s="12"/>
    </row>
    <row r="29" ht="15.6" spans="1:4">
      <c r="A29" s="13"/>
      <c r="B29" s="18" t="s">
        <v>50</v>
      </c>
      <c r="C29" s="25"/>
      <c r="D29" s="12"/>
    </row>
    <row r="30" ht="15.6" spans="1:4">
      <c r="A30" s="13"/>
      <c r="B30" s="18" t="s">
        <v>51</v>
      </c>
      <c r="C30" s="25"/>
      <c r="D30" s="12"/>
    </row>
    <row r="31" ht="15.6" spans="1:4">
      <c r="A31" s="13"/>
      <c r="B31" s="18" t="s">
        <v>52</v>
      </c>
      <c r="C31" s="25"/>
      <c r="D31" s="12"/>
    </row>
    <row r="32" ht="15.6" spans="1:4">
      <c r="A32" s="13"/>
      <c r="B32" s="18" t="s">
        <v>34</v>
      </c>
      <c r="C32" s="25"/>
      <c r="D32" s="12"/>
    </row>
    <row r="33" ht="15.6" spans="1:4">
      <c r="A33" s="15"/>
      <c r="B33" s="12" t="s">
        <v>8</v>
      </c>
      <c r="C33" s="14">
        <f>SUM(C18:C32)</f>
        <v>145.9</v>
      </c>
      <c r="D33" s="12"/>
    </row>
    <row r="34" ht="15.6" spans="1:4">
      <c r="A34" s="9" t="s">
        <v>35</v>
      </c>
      <c r="B34" s="28" t="s">
        <v>6</v>
      </c>
      <c r="C34" s="11">
        <f>C7+C17-C33</f>
        <v>196189.17</v>
      </c>
      <c r="D34" s="12"/>
    </row>
    <row r="35" ht="15.6" spans="1:4">
      <c r="A35" s="13"/>
      <c r="B35" s="28" t="s">
        <v>7</v>
      </c>
      <c r="C35" s="11"/>
      <c r="D35" s="12"/>
    </row>
    <row r="36" ht="15.6" spans="1:4">
      <c r="A36" s="15"/>
      <c r="B36" s="12" t="s">
        <v>36</v>
      </c>
      <c r="C36" s="11">
        <f>C34</f>
        <v>196189.17</v>
      </c>
      <c r="D36" s="12"/>
    </row>
    <row r="37" ht="20" customHeight="1" spans="1:10">
      <c r="A37" s="29" t="s">
        <v>37</v>
      </c>
      <c r="B37" s="29"/>
      <c r="C37" s="30"/>
      <c r="D37" s="29"/>
      <c r="E37" s="31"/>
      <c r="F37" s="31"/>
      <c r="G37" s="31"/>
      <c r="H37" s="31"/>
      <c r="I37" s="31"/>
      <c r="J37" s="31"/>
    </row>
    <row r="38" ht="15.6" spans="1:4">
      <c r="A38" s="32"/>
      <c r="B38" s="32"/>
      <c r="C38" s="33"/>
      <c r="D38" s="32"/>
    </row>
    <row r="39" ht="15.6" spans="1:4">
      <c r="A39" s="32"/>
      <c r="B39" s="32"/>
      <c r="C39" s="33"/>
      <c r="D39" s="32"/>
    </row>
    <row r="40" ht="15.6" spans="1:4">
      <c r="A40" s="32"/>
      <c r="B40" s="32"/>
      <c r="C40" s="33"/>
      <c r="D40" s="32"/>
    </row>
    <row r="41" ht="15.6" spans="1:4">
      <c r="A41" s="32"/>
      <c r="B41" s="32"/>
      <c r="C41" s="33"/>
      <c r="D41" s="32"/>
    </row>
    <row r="42" ht="15.6" spans="1:4">
      <c r="A42" s="32"/>
      <c r="B42" s="32"/>
      <c r="C42" s="33"/>
      <c r="D42" s="32"/>
    </row>
    <row r="43" ht="15.6" spans="1:4">
      <c r="A43" s="32"/>
      <c r="B43" s="32"/>
      <c r="C43" s="33"/>
      <c r="D43" s="32"/>
    </row>
    <row r="44" ht="15.6" spans="1:4">
      <c r="A44" s="32"/>
      <c r="B44" s="32"/>
      <c r="C44" s="33"/>
      <c r="D44" s="32"/>
    </row>
    <row r="45" ht="15.6" spans="1:4">
      <c r="A45" s="32"/>
      <c r="B45" s="32"/>
      <c r="C45" s="33"/>
      <c r="D45" s="32"/>
    </row>
    <row r="46" ht="15.6" spans="1:4">
      <c r="A46" s="32"/>
      <c r="B46" s="32"/>
      <c r="C46" s="33"/>
      <c r="D46" s="32"/>
    </row>
    <row r="47" ht="15.6" spans="1:4">
      <c r="A47" s="32"/>
      <c r="B47" s="32"/>
      <c r="C47" s="33"/>
      <c r="D47" s="32"/>
    </row>
    <row r="48" ht="15.6" spans="1:4">
      <c r="A48" s="32"/>
      <c r="B48" s="32"/>
      <c r="C48" s="33"/>
      <c r="D48" s="32"/>
    </row>
    <row r="49" ht="15.6" spans="1:4">
      <c r="A49" s="32"/>
      <c r="B49" s="32"/>
      <c r="C49" s="33"/>
      <c r="D49" s="32"/>
    </row>
    <row r="50" ht="15.6" spans="1:4">
      <c r="A50" s="32"/>
      <c r="B50" s="32"/>
      <c r="C50" s="33"/>
      <c r="D50" s="32"/>
    </row>
    <row r="51" ht="15.6" spans="1:4">
      <c r="A51" s="32"/>
      <c r="B51" s="32"/>
      <c r="C51" s="33"/>
      <c r="D51" s="32"/>
    </row>
    <row r="52" ht="15.6" spans="1:4">
      <c r="A52" s="32"/>
      <c r="B52" s="32"/>
      <c r="C52" s="33"/>
      <c r="D52" s="32"/>
    </row>
    <row r="53" ht="15.6" spans="1:4">
      <c r="A53" s="32"/>
      <c r="B53" s="32"/>
      <c r="C53" s="33"/>
      <c r="D53" s="32"/>
    </row>
    <row r="54" ht="15.6" spans="1:4">
      <c r="A54" s="32"/>
      <c r="B54" s="32"/>
      <c r="C54" s="33"/>
      <c r="D54" s="32"/>
    </row>
  </sheetData>
  <mergeCells count="8">
    <mergeCell ref="A3:D3"/>
    <mergeCell ref="A4:B4"/>
    <mergeCell ref="A37:D37"/>
    <mergeCell ref="A5:A7"/>
    <mergeCell ref="A8:A17"/>
    <mergeCell ref="A18:A33"/>
    <mergeCell ref="A34:A36"/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</vt:lpstr>
      <vt:lpstr>1</vt:lpstr>
      <vt:lpstr>12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从零开始</cp:lastModifiedBy>
  <dcterms:created xsi:type="dcterms:W3CDTF">2022-06-29T01:48:00Z</dcterms:created>
  <dcterms:modified xsi:type="dcterms:W3CDTF">2025-10-11T01:07:04Z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22C2BE9FBF51439BAF3683E02E336E19_13</vt:lpwstr>
  </property>
  <property fmtid="{D5CDD505-2E9C-101B-9397-08002B2CF9AE}" pid="3" name="KSOProductBuildVer">
    <vt:lpwstr>2052-12.1.0.22529</vt:lpwstr>
  </property>
</Properties>
</file>